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56"/>
  </bookViews>
  <sheets>
    <sheet name="List1" sheetId="1" r:id="rId1"/>
  </sheets>
  <definedNames>
    <definedName name="_xlnm._FilterDatabase" localSheetId="0" hidden="1">List1!$A$1:$I$27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28" i="1"/>
  <c r="L26" i="1"/>
  <c r="L27" i="1"/>
  <c r="K28" i="1" l="1"/>
  <c r="F28" i="1"/>
  <c r="E28" i="1"/>
  <c r="D28" i="1"/>
  <c r="C28" i="1"/>
  <c r="B28" i="1"/>
  <c r="F29" i="1" l="1"/>
  <c r="E29" i="1"/>
  <c r="D29" i="1"/>
  <c r="C29" i="1"/>
  <c r="J28" i="1" l="1"/>
  <c r="H28" i="1"/>
  <c r="I28" i="1"/>
  <c r="J29" i="1" l="1"/>
  <c r="I29" i="1"/>
  <c r="G23" i="1"/>
  <c r="G28" i="1" s="1"/>
  <c r="G29" i="1" s="1"/>
  <c r="H29" i="1" l="1"/>
</calcChain>
</file>

<file path=xl/sharedStrings.xml><?xml version="1.0" encoding="utf-8"?>
<sst xmlns="http://schemas.openxmlformats.org/spreadsheetml/2006/main" count="34" uniqueCount="34">
  <si>
    <t>Peugeot iOn</t>
  </si>
  <si>
    <t>VW GolfCitystromer</t>
  </si>
  <si>
    <t>Peugeot 106e</t>
  </si>
  <si>
    <t>Mercedes Vito</t>
  </si>
  <si>
    <t>MITSUBISHI I-MIEV</t>
  </si>
  <si>
    <t>Peugeot Partner</t>
  </si>
  <si>
    <t>Tesla Roadster</t>
  </si>
  <si>
    <t>Tesla model S</t>
  </si>
  <si>
    <t>Tavria</t>
  </si>
  <si>
    <t>TAZZARI ZERO 26</t>
  </si>
  <si>
    <t>RENAULT KANGO</t>
  </si>
  <si>
    <t>ŠKODA OCTAVIA 1ZE</t>
  </si>
  <si>
    <t>SMART</t>
  </si>
  <si>
    <t>Aixam+Mega</t>
  </si>
  <si>
    <t>BMW i3</t>
  </si>
  <si>
    <t>Citroen C-zero</t>
  </si>
  <si>
    <t>KIA</t>
  </si>
  <si>
    <t>MIA</t>
  </si>
  <si>
    <t>Mercedes Benz</t>
  </si>
  <si>
    <t>Nissan Leaf</t>
  </si>
  <si>
    <t>Think</t>
  </si>
  <si>
    <t>VUT SUPER EL</t>
  </si>
  <si>
    <t>VW e-Golf</t>
  </si>
  <si>
    <t>VW e-UP</t>
  </si>
  <si>
    <t xml:space="preserve">Celkem </t>
  </si>
  <si>
    <t>EVC</t>
  </si>
  <si>
    <t>ŠKODA 151 ELTRA</t>
  </si>
  <si>
    <t>Značka/začátek roku:</t>
  </si>
  <si>
    <t>"01-2016</t>
  </si>
  <si>
    <t>"07 2016</t>
  </si>
  <si>
    <t>"01 2017</t>
  </si>
  <si>
    <t>předpoklad</t>
  </si>
  <si>
    <t>Dnešní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</si>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</sst>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9" fontId="0" fillId="0" borderId="0" xfId="0" applyNumberFormat="1"/>
    <xf numFmtId="3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Nárůst počtu osobních</a:t>
            </a:r>
            <a:r>
              <a:rPr lang="cs-CZ" baseline="0"/>
              <a:t> elektromobilů v ČR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MIA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List1!$B$2:$K$2</c:f>
              <c:numCache>
                <c:formatCode>General</c:formatCode>
                <c:ptCount val="10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C-4BF8-BC00-CF7836978CD3}"/>
            </c:ext>
          </c:extLst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VUT SUPER EL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List1!$B$3:$K$3</c:f>
              <c:numCache>
                <c:formatCode>General</c:formatCode>
                <c:ptCount val="1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BC-4BF8-BC00-CF7836978CD3}"/>
            </c:ext>
          </c:extLst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Mercedes Vito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List1!$B$4:$K$4</c:f>
              <c:numCache>
                <c:formatCode>General</c:formatCode>
                <c:ptCount val="10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BC-4BF8-BC00-CF7836978CD3}"/>
            </c:ext>
          </c:extLst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MITSUBISHI I-MIEV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List1!$B$5:$K$5</c:f>
              <c:numCache>
                <c:formatCode>General</c:formatCode>
                <c:ptCount val="10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BC-4BF8-BC00-CF7836978CD3}"/>
            </c:ext>
          </c:extLst>
        </c:ser>
        <c:ser>
          <c:idx val="4"/>
          <c:order val="4"/>
          <c:tx>
            <c:strRef>
              <c:f>List1!$A$6</c:f>
              <c:strCache>
                <c:ptCount val="1"/>
                <c:pt idx="0">
                  <c:v>Tavria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List1!$B$6:$K$6</c:f>
              <c:numCache>
                <c:formatCode>General</c:formatCode>
                <c:ptCount val="10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BC-4BF8-BC00-CF7836978CD3}"/>
            </c:ext>
          </c:extLst>
        </c:ser>
        <c:ser>
          <c:idx val="5"/>
          <c:order val="5"/>
          <c:tx>
            <c:strRef>
              <c:f>List1!$A$7</c:f>
              <c:strCache>
                <c:ptCount val="1"/>
                <c:pt idx="0">
                  <c:v>ŠKODA OCTAVIA 1ZE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List1!$B$7:$K$7</c:f>
              <c:numCache>
                <c:formatCode>General</c:formatCode>
                <c:ptCount val="10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BC-4BF8-BC00-CF7836978CD3}"/>
            </c:ext>
          </c:extLst>
        </c:ser>
        <c:ser>
          <c:idx val="6"/>
          <c:order val="6"/>
          <c:tx>
            <c:strRef>
              <c:f>List1!$A$8</c:f>
              <c:strCache>
                <c:ptCount val="1"/>
                <c:pt idx="0">
                  <c:v>VW e-Golf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List1!$B$8:$K$8</c:f>
              <c:numCache>
                <c:formatCode>General</c:formatCode>
                <c:ptCount val="10"/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BC-4BF8-BC00-CF7836978CD3}"/>
            </c:ext>
          </c:extLst>
        </c:ser>
        <c:ser>
          <c:idx val="7"/>
          <c:order val="7"/>
          <c:tx>
            <c:strRef>
              <c:f>List1!$A$9</c:f>
              <c:strCache>
                <c:ptCount val="1"/>
                <c:pt idx="0">
                  <c:v>Aixam+Mega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List1!$B$9:$K$9</c:f>
              <c:numCache>
                <c:formatCode>General</c:formatCode>
                <c:ptCount val="10"/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BC-4BF8-BC00-CF7836978CD3}"/>
            </c:ext>
          </c:extLst>
        </c:ser>
        <c:ser>
          <c:idx val="8"/>
          <c:order val="8"/>
          <c:tx>
            <c:strRef>
              <c:f>List1!$A$10</c:f>
              <c:strCache>
                <c:ptCount val="1"/>
                <c:pt idx="0">
                  <c:v>VW GolfCitystromer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List1!$B$10:$K$10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BC-4BF8-BC00-CF7836978CD3}"/>
            </c:ext>
          </c:extLst>
        </c:ser>
        <c:ser>
          <c:idx val="9"/>
          <c:order val="9"/>
          <c:tx>
            <c:strRef>
              <c:f>List1!$A$11</c:f>
              <c:strCache>
                <c:ptCount val="1"/>
                <c:pt idx="0">
                  <c:v>Tesla Roadster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List1!$B$11:$K$11</c:f>
              <c:numCache>
                <c:formatCode>General</c:formatCode>
                <c:ptCount val="10"/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BC-4BF8-BC00-CF7836978CD3}"/>
            </c:ext>
          </c:extLst>
        </c:ser>
        <c:ser>
          <c:idx val="10"/>
          <c:order val="10"/>
          <c:tx>
            <c:strRef>
              <c:f>List1!$A$12</c:f>
              <c:strCache>
                <c:ptCount val="1"/>
                <c:pt idx="0">
                  <c:v>Mercedes Benz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List1!$B$12:$K$12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BC-4BF8-BC00-CF7836978CD3}"/>
            </c:ext>
          </c:extLst>
        </c:ser>
        <c:ser>
          <c:idx val="11"/>
          <c:order val="11"/>
          <c:tx>
            <c:strRef>
              <c:f>List1!$A$13</c:f>
              <c:strCache>
                <c:ptCount val="1"/>
                <c:pt idx="0">
                  <c:v>Think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List1!$B$13:$K$13</c:f>
              <c:numCache>
                <c:formatCode>General</c:formatCode>
                <c:ptCount val="10"/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BC-4BF8-BC00-CF7836978CD3}"/>
            </c:ext>
          </c:extLst>
        </c:ser>
        <c:ser>
          <c:idx val="12"/>
          <c:order val="12"/>
          <c:tx>
            <c:strRef>
              <c:f>List1!$A$14</c:f>
              <c:strCache>
                <c:ptCount val="1"/>
                <c:pt idx="0">
                  <c:v>TAZZARI ZERO 26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List1!$B$14:$K$14</c:f>
              <c:numCache>
                <c:formatCode>General</c:formatCode>
                <c:ptCount val="10"/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BC-4BF8-BC00-CF7836978CD3}"/>
            </c:ext>
          </c:extLst>
        </c:ser>
        <c:ser>
          <c:idx val="13"/>
          <c:order val="13"/>
          <c:tx>
            <c:strRef>
              <c:f>List1!$A$15</c:f>
              <c:strCache>
                <c:ptCount val="1"/>
                <c:pt idx="0">
                  <c:v>Peugeot Partner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List1!$B$15:$K$15</c:f>
              <c:numCache>
                <c:formatCode>General</c:formatCode>
                <c:ptCount val="10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BC-4BF8-BC00-CF7836978CD3}"/>
            </c:ext>
          </c:extLst>
        </c:ser>
        <c:ser>
          <c:idx val="14"/>
          <c:order val="14"/>
          <c:tx>
            <c:strRef>
              <c:f>List1!$A$16</c:f>
              <c:strCache>
                <c:ptCount val="1"/>
                <c:pt idx="0">
                  <c:v>EVC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List1!$B$16:$K$16</c:f>
              <c:numCache>
                <c:formatCode>General</c:formatCode>
                <c:ptCount val="10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CBC-4BF8-BC00-CF7836978CD3}"/>
            </c:ext>
          </c:extLst>
        </c:ser>
        <c:ser>
          <c:idx val="15"/>
          <c:order val="15"/>
          <c:tx>
            <c:strRef>
              <c:f>List1!$A$17</c:f>
              <c:strCache>
                <c:ptCount val="1"/>
                <c:pt idx="0">
                  <c:v>RENAULT KANGO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List1!$B$17:$K$17</c:f>
              <c:numCache>
                <c:formatCode>General</c:formatCode>
                <c:ptCount val="10"/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10</c:v>
                </c:pt>
                <c:pt idx="9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CBC-4BF8-BC00-CF7836978CD3}"/>
            </c:ext>
          </c:extLst>
        </c:ser>
        <c:ser>
          <c:idx val="16"/>
          <c:order val="16"/>
          <c:tx>
            <c:strRef>
              <c:f>List1!$A$18</c:f>
              <c:strCache>
                <c:ptCount val="1"/>
                <c:pt idx="0">
                  <c:v>ŠKODA 151 ELTRA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List1!$B$18:$K$18</c:f>
              <c:numCache>
                <c:formatCode>General</c:formatCode>
                <c:ptCount val="1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CBC-4BF8-BC00-CF7836978CD3}"/>
            </c:ext>
          </c:extLst>
        </c:ser>
        <c:ser>
          <c:idx val="17"/>
          <c:order val="17"/>
          <c:tx>
            <c:strRef>
              <c:f>List1!$A$19</c:f>
              <c:strCache>
                <c:ptCount val="1"/>
                <c:pt idx="0">
                  <c:v>KIA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List1!$B$19:$K$19</c:f>
              <c:numCache>
                <c:formatCode>General</c:formatCode>
                <c:ptCount val="10"/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12</c:v>
                </c:pt>
                <c:pt idx="9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CBC-4BF8-BC00-CF7836978CD3}"/>
            </c:ext>
          </c:extLst>
        </c:ser>
        <c:ser>
          <c:idx val="18"/>
          <c:order val="18"/>
          <c:tx>
            <c:strRef>
              <c:f>List1!$A$20</c:f>
              <c:strCache>
                <c:ptCount val="1"/>
                <c:pt idx="0">
                  <c:v>SMART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List1!$B$20:$K$20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22</c:v>
                </c:pt>
                <c:pt idx="6">
                  <c:v>22</c:v>
                </c:pt>
                <c:pt idx="7">
                  <c:v>25</c:v>
                </c:pt>
                <c:pt idx="8">
                  <c:v>15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CBC-4BF8-BC00-CF7836978CD3}"/>
            </c:ext>
          </c:extLst>
        </c:ser>
        <c:ser>
          <c:idx val="19"/>
          <c:order val="19"/>
          <c:tx>
            <c:strRef>
              <c:f>List1!$A$21</c:f>
              <c:strCache>
                <c:ptCount val="1"/>
                <c:pt idx="0">
                  <c:v>Peugeot 106e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List1!$B$21:$K$21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CBC-4BF8-BC00-CF7836978CD3}"/>
            </c:ext>
          </c:extLst>
        </c:ser>
        <c:ser>
          <c:idx val="20"/>
          <c:order val="20"/>
          <c:tx>
            <c:strRef>
              <c:f>List1!$A$22</c:f>
              <c:strCache>
                <c:ptCount val="1"/>
                <c:pt idx="0">
                  <c:v>Citroen C-zero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List1!$B$22:$K$22</c:f>
              <c:numCache>
                <c:formatCode>General</c:formatCode>
                <c:ptCount val="10"/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40</c:v>
                </c:pt>
                <c:pt idx="9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CBC-4BF8-BC00-CF7836978CD3}"/>
            </c:ext>
          </c:extLst>
        </c:ser>
        <c:ser>
          <c:idx val="21"/>
          <c:order val="21"/>
          <c:tx>
            <c:strRef>
              <c:f>List1!$A$23</c:f>
              <c:strCache>
                <c:ptCount val="1"/>
                <c:pt idx="0">
                  <c:v>Peugeot iOn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List1!$B$23:$K$23</c:f>
              <c:numCache>
                <c:formatCode>General</c:formatCode>
                <c:ptCount val="10"/>
                <c:pt idx="3">
                  <c:v>6</c:v>
                </c:pt>
                <c:pt idx="4">
                  <c:v>18</c:v>
                </c:pt>
                <c:pt idx="5">
                  <c:v>70</c:v>
                </c:pt>
                <c:pt idx="6">
                  <c:v>80</c:v>
                </c:pt>
                <c:pt idx="7">
                  <c:v>88</c:v>
                </c:pt>
                <c:pt idx="8">
                  <c:v>91</c:v>
                </c:pt>
                <c:pt idx="9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CBC-4BF8-BC00-CF7836978CD3}"/>
            </c:ext>
          </c:extLst>
        </c:ser>
        <c:ser>
          <c:idx val="22"/>
          <c:order val="22"/>
          <c:tx>
            <c:strRef>
              <c:f>List1!$A$24</c:f>
              <c:strCache>
                <c:ptCount val="1"/>
                <c:pt idx="0">
                  <c:v>Tesla model 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List1!$B$24:$K$24</c:f>
              <c:numCache>
                <c:formatCode>General</c:formatCode>
                <c:ptCount val="10"/>
                <c:pt idx="5">
                  <c:v>0</c:v>
                </c:pt>
                <c:pt idx="6">
                  <c:v>2</c:v>
                </c:pt>
                <c:pt idx="7">
                  <c:v>38</c:v>
                </c:pt>
                <c:pt idx="8">
                  <c:v>104</c:v>
                </c:pt>
                <c:pt idx="9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CBC-4BF8-BC00-CF7836978CD3}"/>
            </c:ext>
          </c:extLst>
        </c:ser>
        <c:ser>
          <c:idx val="23"/>
          <c:order val="23"/>
          <c:tx>
            <c:strRef>
              <c:f>List1!$A$25</c:f>
              <c:strCache>
                <c:ptCount val="1"/>
                <c:pt idx="0">
                  <c:v>BMW i3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List1!$B$25:$K$25</c:f>
              <c:numCache>
                <c:formatCode>General</c:formatCode>
                <c:ptCount val="10"/>
                <c:pt idx="5">
                  <c:v>0</c:v>
                </c:pt>
                <c:pt idx="6">
                  <c:v>30</c:v>
                </c:pt>
                <c:pt idx="7">
                  <c:v>65</c:v>
                </c:pt>
                <c:pt idx="8">
                  <c:v>108</c:v>
                </c:pt>
                <c:pt idx="9">
                  <c:v>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CBC-4BF8-BC00-CF7836978CD3}"/>
            </c:ext>
          </c:extLst>
        </c:ser>
        <c:ser>
          <c:idx val="24"/>
          <c:order val="24"/>
          <c:tx>
            <c:strRef>
              <c:f>List1!$A$26</c:f>
              <c:strCache>
                <c:ptCount val="1"/>
                <c:pt idx="0">
                  <c:v>Nissan Leaf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List1!$B$26:$K$26</c:f>
              <c:numCache>
                <c:formatCode>General</c:formatCode>
                <c:ptCount val="10"/>
                <c:pt idx="5">
                  <c:v>3</c:v>
                </c:pt>
                <c:pt idx="6">
                  <c:v>20</c:v>
                </c:pt>
                <c:pt idx="7">
                  <c:v>42</c:v>
                </c:pt>
                <c:pt idx="8">
                  <c:v>122</c:v>
                </c:pt>
                <c:pt idx="9">
                  <c:v>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CBC-4BF8-BC00-CF7836978CD3}"/>
            </c:ext>
          </c:extLst>
        </c:ser>
        <c:ser>
          <c:idx val="25"/>
          <c:order val="25"/>
          <c:tx>
            <c:strRef>
              <c:f>List1!$A$27</c:f>
              <c:strCache>
                <c:ptCount val="1"/>
                <c:pt idx="0">
                  <c:v>VW e-UP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List1!$B$1:$K$1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"01-2016</c:v>
                </c:pt>
                <c:pt idx="9">
                  <c:v>"01 2017</c:v>
                </c:pt>
              </c:strCache>
            </c:strRef>
          </c:cat>
          <c:val>
            <c:numRef>
              <c:f>List1!$B$27:$K$27</c:f>
              <c:numCache>
                <c:formatCode>General</c:formatCode>
                <c:ptCount val="10"/>
                <c:pt idx="5">
                  <c:v>0</c:v>
                </c:pt>
                <c:pt idx="6">
                  <c:v>3</c:v>
                </c:pt>
                <c:pt idx="7">
                  <c:v>68</c:v>
                </c:pt>
                <c:pt idx="8">
                  <c:v>154</c:v>
                </c:pt>
                <c:pt idx="9">
                  <c:v>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CBC-4BF8-BC00-CF783697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44768"/>
        <c:axId val="132558848"/>
      </c:areaChart>
      <c:catAx>
        <c:axId val="1325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558848"/>
        <c:crosses val="autoZero"/>
        <c:auto val="1"/>
        <c:lblAlgn val="ctr"/>
        <c:lblOffset val="100"/>
        <c:noMultiLvlLbl val="0"/>
      </c:catAx>
      <c:valAx>
        <c:axId val="13255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54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85726</xdr:colOff>
      <xdr:row>0</xdr:row>
      <xdr:rowOff>80009</xdr:rowOff>
    </xdr:from>
    <xdr:to>
      <xdr:col>22</xdr:col>
      <xdr:colOff>533400</xdr:colOff>
      <xdr:row>29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X6" sqref="X6"/>
    </sheetView>
  </sheetViews>
  <sheetFormatPr defaultRowHeight="14.4" x14ac:dyDescent="0.3"/>
  <cols>
    <col min="1" max="1" width="19.5546875" customWidth="1"/>
    <col min="2" max="6" width="5" bestFit="1" customWidth="1"/>
    <col min="7" max="7" width="5.44140625" bestFit="1" customWidth="1"/>
    <col min="8" max="9" width="5" bestFit="1" customWidth="1"/>
    <col min="10" max="10" width="8.6640625" customWidth="1"/>
    <col min="12" max="12" width="9.5546875" customWidth="1"/>
    <col min="22" max="22" width="10.109375" customWidth="1"/>
  </cols>
  <sheetData>
    <row r="1" spans="1:12" x14ac:dyDescent="0.3">
      <c r="A1" s="1" t="s">
        <v>27</v>
      </c>
      <c r="B1" s="1">
        <v>2008</v>
      </c>
      <c r="C1" s="1">
        <v>2009</v>
      </c>
      <c r="D1" s="1">
        <v>2010</v>
      </c>
      <c r="E1" s="1">
        <v>2011</v>
      </c>
      <c r="F1" s="1">
        <v>2012</v>
      </c>
      <c r="G1" s="2">
        <v>2013</v>
      </c>
      <c r="H1" s="2">
        <v>2014</v>
      </c>
      <c r="I1" s="2">
        <v>2015</v>
      </c>
      <c r="J1" s="8" t="s">
        <v>28</v>
      </c>
      <c r="K1" s="8" t="s">
        <v>30</v>
      </c>
      <c r="L1" s="8" t="s">
        <v>29</v>
      </c>
    </row>
    <row r="2" spans="1:12" ht="15" x14ac:dyDescent="0.25">
      <c r="A2" s="3" t="s">
        <v>17</v>
      </c>
      <c r="B2" s="3"/>
      <c r="C2" s="3"/>
      <c r="D2" s="3"/>
      <c r="E2" s="3"/>
      <c r="F2" s="3"/>
      <c r="G2" s="4">
        <v>1</v>
      </c>
      <c r="H2" s="4">
        <v>1</v>
      </c>
      <c r="I2" s="4">
        <v>1</v>
      </c>
      <c r="J2" s="4">
        <v>1</v>
      </c>
      <c r="K2" s="6">
        <f>J2+J2-H2</f>
        <v>1</v>
      </c>
      <c r="L2" s="10">
        <v>1</v>
      </c>
    </row>
    <row r="3" spans="1:12" ht="15" x14ac:dyDescent="0.25">
      <c r="A3" s="3" t="s">
        <v>21</v>
      </c>
      <c r="B3" s="3"/>
      <c r="C3" s="3">
        <v>1</v>
      </c>
      <c r="D3" s="3">
        <v>1</v>
      </c>
      <c r="E3" s="3">
        <v>1</v>
      </c>
      <c r="F3" s="3">
        <v>1</v>
      </c>
      <c r="G3" s="4">
        <v>1</v>
      </c>
      <c r="H3" s="4">
        <v>1</v>
      </c>
      <c r="I3" s="4">
        <v>1</v>
      </c>
      <c r="J3" s="4">
        <v>1</v>
      </c>
      <c r="K3" s="6">
        <f t="shared" ref="K3:K27" si="0">J3+J3-H3</f>
        <v>1</v>
      </c>
      <c r="L3" s="10">
        <v>1</v>
      </c>
    </row>
    <row r="4" spans="1:12" ht="15" x14ac:dyDescent="0.25">
      <c r="A4" s="3" t="s">
        <v>3</v>
      </c>
      <c r="B4" s="3"/>
      <c r="C4" s="3"/>
      <c r="D4" s="3"/>
      <c r="E4" s="3"/>
      <c r="F4" s="3"/>
      <c r="G4" s="4">
        <v>2</v>
      </c>
      <c r="H4" s="4">
        <v>2</v>
      </c>
      <c r="I4" s="4">
        <v>2</v>
      </c>
      <c r="J4" s="4">
        <v>2</v>
      </c>
      <c r="K4" s="6">
        <f t="shared" si="0"/>
        <v>2</v>
      </c>
      <c r="L4" s="10">
        <v>2</v>
      </c>
    </row>
    <row r="5" spans="1:12" ht="15" x14ac:dyDescent="0.25">
      <c r="A5" s="3" t="s">
        <v>4</v>
      </c>
      <c r="B5" s="3"/>
      <c r="C5" s="3"/>
      <c r="D5" s="3"/>
      <c r="E5" s="3"/>
      <c r="F5" s="3"/>
      <c r="G5" s="4">
        <v>2</v>
      </c>
      <c r="H5" s="4">
        <v>2</v>
      </c>
      <c r="I5" s="4">
        <v>2</v>
      </c>
      <c r="J5" s="4">
        <v>2</v>
      </c>
      <c r="K5" s="6">
        <f t="shared" si="0"/>
        <v>2</v>
      </c>
      <c r="L5" s="10">
        <v>2</v>
      </c>
    </row>
    <row r="6" spans="1:12" ht="15" x14ac:dyDescent="0.25">
      <c r="A6" s="3" t="s">
        <v>8</v>
      </c>
      <c r="B6" s="3"/>
      <c r="C6" s="3"/>
      <c r="D6" s="3"/>
      <c r="E6" s="3"/>
      <c r="F6" s="3"/>
      <c r="G6" s="4">
        <v>2</v>
      </c>
      <c r="H6" s="4">
        <v>2</v>
      </c>
      <c r="I6" s="4">
        <v>2</v>
      </c>
      <c r="J6" s="4">
        <v>2</v>
      </c>
      <c r="K6" s="6">
        <f t="shared" si="0"/>
        <v>2</v>
      </c>
      <c r="L6" s="10">
        <v>3</v>
      </c>
    </row>
    <row r="7" spans="1:12" x14ac:dyDescent="0.3">
      <c r="A7" s="3" t="s">
        <v>11</v>
      </c>
      <c r="B7" s="3"/>
      <c r="C7" s="3"/>
      <c r="D7" s="3"/>
      <c r="E7" s="3"/>
      <c r="F7" s="3"/>
      <c r="G7" s="4">
        <v>2</v>
      </c>
      <c r="H7" s="4">
        <v>2</v>
      </c>
      <c r="I7" s="4">
        <v>2</v>
      </c>
      <c r="J7" s="4">
        <v>2</v>
      </c>
      <c r="K7" s="6">
        <f t="shared" si="0"/>
        <v>2</v>
      </c>
      <c r="L7" s="10">
        <v>2</v>
      </c>
    </row>
    <row r="8" spans="1:12" ht="15" x14ac:dyDescent="0.25">
      <c r="A8" s="3" t="s">
        <v>22</v>
      </c>
      <c r="B8" s="3"/>
      <c r="C8" s="3"/>
      <c r="D8" s="3"/>
      <c r="E8" s="3"/>
      <c r="F8" s="3"/>
      <c r="G8" s="4">
        <v>0</v>
      </c>
      <c r="H8" s="4">
        <v>0</v>
      </c>
      <c r="I8" s="4">
        <v>3</v>
      </c>
      <c r="J8" s="4">
        <v>3</v>
      </c>
      <c r="K8" s="6">
        <f t="shared" si="0"/>
        <v>6</v>
      </c>
      <c r="L8" s="10">
        <v>3</v>
      </c>
    </row>
    <row r="9" spans="1:12" ht="15" x14ac:dyDescent="0.25">
      <c r="A9" s="3" t="s">
        <v>13</v>
      </c>
      <c r="B9" s="3"/>
      <c r="C9" s="3"/>
      <c r="D9" s="3"/>
      <c r="E9" s="3"/>
      <c r="F9" s="3"/>
      <c r="G9" s="4">
        <v>0</v>
      </c>
      <c r="H9" s="4">
        <v>1</v>
      </c>
      <c r="I9" s="4">
        <v>3</v>
      </c>
      <c r="J9" s="4">
        <v>3</v>
      </c>
      <c r="K9" s="6">
        <f t="shared" si="0"/>
        <v>5</v>
      </c>
      <c r="L9" s="10">
        <v>4</v>
      </c>
    </row>
    <row r="10" spans="1:12" ht="15" x14ac:dyDescent="0.25">
      <c r="A10" s="3" t="s">
        <v>1</v>
      </c>
      <c r="B10" s="3">
        <v>2</v>
      </c>
      <c r="C10" s="3">
        <v>2</v>
      </c>
      <c r="D10" s="3">
        <v>2</v>
      </c>
      <c r="E10" s="3">
        <v>2</v>
      </c>
      <c r="F10" s="3">
        <v>2</v>
      </c>
      <c r="G10" s="4">
        <v>2</v>
      </c>
      <c r="H10" s="4">
        <v>2</v>
      </c>
      <c r="I10" s="4">
        <v>2</v>
      </c>
      <c r="J10" s="4">
        <v>3</v>
      </c>
      <c r="K10" s="6">
        <f t="shared" si="0"/>
        <v>4</v>
      </c>
      <c r="L10" s="10">
        <v>3</v>
      </c>
    </row>
    <row r="11" spans="1:12" ht="15" x14ac:dyDescent="0.25">
      <c r="A11" s="3" t="s">
        <v>6</v>
      </c>
      <c r="B11" s="3"/>
      <c r="C11" s="3"/>
      <c r="D11" s="3"/>
      <c r="E11" s="3"/>
      <c r="F11" s="3"/>
      <c r="G11" s="4">
        <v>1</v>
      </c>
      <c r="H11" s="4">
        <v>1</v>
      </c>
      <c r="I11" s="4">
        <v>2</v>
      </c>
      <c r="J11" s="4">
        <v>3</v>
      </c>
      <c r="K11" s="6">
        <f t="shared" si="0"/>
        <v>5</v>
      </c>
      <c r="L11" s="10">
        <v>3</v>
      </c>
    </row>
    <row r="12" spans="1:12" ht="15" x14ac:dyDescent="0.25">
      <c r="A12" s="3" t="s">
        <v>18</v>
      </c>
      <c r="B12" s="3">
        <v>0</v>
      </c>
      <c r="C12" s="3">
        <v>5</v>
      </c>
      <c r="D12" s="3">
        <v>6</v>
      </c>
      <c r="E12" s="3">
        <v>6</v>
      </c>
      <c r="F12" s="3">
        <v>6</v>
      </c>
      <c r="G12" s="4">
        <v>6</v>
      </c>
      <c r="H12" s="4">
        <v>7</v>
      </c>
      <c r="I12" s="4">
        <v>10</v>
      </c>
      <c r="J12" s="4">
        <v>10</v>
      </c>
      <c r="K12" s="6">
        <f t="shared" si="0"/>
        <v>13</v>
      </c>
      <c r="L12" s="10">
        <v>10</v>
      </c>
    </row>
    <row r="13" spans="1:12" ht="15" x14ac:dyDescent="0.25">
      <c r="A13" s="3" t="s">
        <v>20</v>
      </c>
      <c r="B13" s="3"/>
      <c r="C13" s="3"/>
      <c r="D13" s="3"/>
      <c r="E13" s="3"/>
      <c r="F13" s="3"/>
      <c r="G13" s="4">
        <v>0</v>
      </c>
      <c r="H13" s="4">
        <v>1</v>
      </c>
      <c r="I13" s="4">
        <v>2</v>
      </c>
      <c r="J13" s="4">
        <v>4</v>
      </c>
      <c r="K13" s="6">
        <f t="shared" si="0"/>
        <v>7</v>
      </c>
      <c r="L13" s="10">
        <v>4</v>
      </c>
    </row>
    <row r="14" spans="1:12" ht="15" x14ac:dyDescent="0.25">
      <c r="A14" s="3" t="s">
        <v>9</v>
      </c>
      <c r="B14" s="3"/>
      <c r="C14" s="3"/>
      <c r="D14" s="3"/>
      <c r="E14" s="3"/>
      <c r="F14" s="3"/>
      <c r="G14" s="4">
        <v>3</v>
      </c>
      <c r="H14" s="4">
        <v>3</v>
      </c>
      <c r="I14" s="4">
        <v>5</v>
      </c>
      <c r="J14" s="4">
        <v>5</v>
      </c>
      <c r="K14" s="6">
        <f t="shared" si="0"/>
        <v>7</v>
      </c>
      <c r="L14" s="10">
        <v>5</v>
      </c>
    </row>
    <row r="15" spans="1:12" ht="15" x14ac:dyDescent="0.25">
      <c r="A15" s="3" t="s">
        <v>5</v>
      </c>
      <c r="B15" s="3"/>
      <c r="C15" s="3"/>
      <c r="D15" s="3"/>
      <c r="E15" s="3"/>
      <c r="F15" s="3"/>
      <c r="G15" s="4">
        <v>7</v>
      </c>
      <c r="H15" s="4">
        <v>7</v>
      </c>
      <c r="I15" s="4">
        <v>7</v>
      </c>
      <c r="J15" s="4">
        <v>7</v>
      </c>
      <c r="K15" s="6">
        <f t="shared" si="0"/>
        <v>7</v>
      </c>
      <c r="L15" s="10">
        <v>7</v>
      </c>
    </row>
    <row r="16" spans="1:12" ht="15" x14ac:dyDescent="0.25">
      <c r="A16" s="3" t="s">
        <v>25</v>
      </c>
      <c r="B16" s="3"/>
      <c r="C16" s="3"/>
      <c r="D16" s="3"/>
      <c r="E16" s="3"/>
      <c r="F16" s="3"/>
      <c r="G16" s="4">
        <v>4</v>
      </c>
      <c r="H16" s="4">
        <v>4</v>
      </c>
      <c r="I16" s="4">
        <v>4</v>
      </c>
      <c r="J16" s="4">
        <v>7</v>
      </c>
      <c r="K16" s="6">
        <f t="shared" si="0"/>
        <v>10</v>
      </c>
      <c r="L16" s="10">
        <v>7</v>
      </c>
    </row>
    <row r="17" spans="1:12" ht="15" x14ac:dyDescent="0.25">
      <c r="A17" s="3" t="s">
        <v>10</v>
      </c>
      <c r="B17" s="3"/>
      <c r="C17" s="3"/>
      <c r="D17" s="3"/>
      <c r="E17" s="3"/>
      <c r="F17" s="3"/>
      <c r="G17" s="4">
        <v>1</v>
      </c>
      <c r="H17" s="4">
        <v>1</v>
      </c>
      <c r="I17" s="4">
        <v>4</v>
      </c>
      <c r="J17" s="4">
        <v>10</v>
      </c>
      <c r="K17" s="6">
        <f t="shared" si="0"/>
        <v>19</v>
      </c>
      <c r="L17" s="10">
        <v>10</v>
      </c>
    </row>
    <row r="18" spans="1:12" x14ac:dyDescent="0.3">
      <c r="A18" s="3" t="s">
        <v>26</v>
      </c>
      <c r="B18" s="3">
        <v>11</v>
      </c>
      <c r="C18" s="3">
        <v>11</v>
      </c>
      <c r="D18" s="3">
        <v>11</v>
      </c>
      <c r="E18" s="3">
        <v>11</v>
      </c>
      <c r="F18" s="3">
        <v>11</v>
      </c>
      <c r="G18" s="4">
        <v>11</v>
      </c>
      <c r="H18" s="4">
        <v>11</v>
      </c>
      <c r="I18" s="4">
        <v>11</v>
      </c>
      <c r="J18" s="4">
        <v>11</v>
      </c>
      <c r="K18" s="6">
        <f t="shared" si="0"/>
        <v>11</v>
      </c>
      <c r="L18" s="10">
        <v>11</v>
      </c>
    </row>
    <row r="19" spans="1:12" ht="15" x14ac:dyDescent="0.25">
      <c r="A19" s="3" t="s">
        <v>16</v>
      </c>
      <c r="B19" s="3"/>
      <c r="C19" s="3"/>
      <c r="D19" s="3"/>
      <c r="E19" s="3"/>
      <c r="F19" s="3"/>
      <c r="G19" s="4">
        <v>0</v>
      </c>
      <c r="H19" s="4">
        <v>0</v>
      </c>
      <c r="I19" s="4">
        <v>2</v>
      </c>
      <c r="J19" s="4">
        <v>12</v>
      </c>
      <c r="K19" s="6">
        <f t="shared" si="0"/>
        <v>24</v>
      </c>
      <c r="L19" s="10">
        <v>13</v>
      </c>
    </row>
    <row r="20" spans="1:12" ht="15" x14ac:dyDescent="0.25">
      <c r="A20" s="3" t="s">
        <v>12</v>
      </c>
      <c r="B20" s="3">
        <v>0</v>
      </c>
      <c r="C20" s="3">
        <v>5</v>
      </c>
      <c r="D20" s="3">
        <v>6</v>
      </c>
      <c r="E20" s="3">
        <v>6</v>
      </c>
      <c r="F20" s="3">
        <v>6</v>
      </c>
      <c r="G20" s="4">
        <v>22</v>
      </c>
      <c r="H20" s="4">
        <v>22</v>
      </c>
      <c r="I20" s="4">
        <v>25</v>
      </c>
      <c r="J20" s="4">
        <v>15</v>
      </c>
      <c r="K20" s="6">
        <f t="shared" si="0"/>
        <v>8</v>
      </c>
      <c r="L20" s="10">
        <v>18</v>
      </c>
    </row>
    <row r="21" spans="1:12" ht="15" x14ac:dyDescent="0.25">
      <c r="A21" s="3" t="s">
        <v>2</v>
      </c>
      <c r="B21" s="3">
        <v>10</v>
      </c>
      <c r="C21" s="3">
        <v>11</v>
      </c>
      <c r="D21" s="3">
        <v>12</v>
      </c>
      <c r="E21" s="3">
        <v>16</v>
      </c>
      <c r="F21" s="3">
        <v>17</v>
      </c>
      <c r="G21" s="4">
        <v>17</v>
      </c>
      <c r="H21" s="4">
        <v>17</v>
      </c>
      <c r="I21" s="4">
        <v>17</v>
      </c>
      <c r="J21" s="4">
        <v>17</v>
      </c>
      <c r="K21" s="6">
        <f t="shared" si="0"/>
        <v>17</v>
      </c>
      <c r="L21" s="10">
        <v>17</v>
      </c>
    </row>
    <row r="22" spans="1:12" ht="15" x14ac:dyDescent="0.25">
      <c r="A22" s="3" t="s">
        <v>15</v>
      </c>
      <c r="B22" s="3"/>
      <c r="C22" s="3"/>
      <c r="D22" s="3"/>
      <c r="E22" s="3">
        <v>13</v>
      </c>
      <c r="F22" s="3">
        <v>14</v>
      </c>
      <c r="G22" s="4">
        <v>15</v>
      </c>
      <c r="H22" s="4">
        <v>15</v>
      </c>
      <c r="I22" s="4">
        <v>15</v>
      </c>
      <c r="J22" s="4">
        <v>40</v>
      </c>
      <c r="K22" s="6">
        <f t="shared" si="0"/>
        <v>65</v>
      </c>
      <c r="L22" s="10">
        <v>65</v>
      </c>
    </row>
    <row r="23" spans="1:12" ht="15" x14ac:dyDescent="0.25">
      <c r="A23" s="3" t="s">
        <v>0</v>
      </c>
      <c r="B23" s="3"/>
      <c r="C23" s="3"/>
      <c r="D23" s="3"/>
      <c r="E23" s="3">
        <v>6</v>
      </c>
      <c r="F23" s="3">
        <v>18</v>
      </c>
      <c r="G23" s="4">
        <f>26+44</f>
        <v>70</v>
      </c>
      <c r="H23" s="4">
        <v>80</v>
      </c>
      <c r="I23" s="4">
        <v>88</v>
      </c>
      <c r="J23" s="4">
        <v>91</v>
      </c>
      <c r="K23" s="6">
        <f t="shared" si="0"/>
        <v>102</v>
      </c>
      <c r="L23" s="10">
        <v>95</v>
      </c>
    </row>
    <row r="24" spans="1:12" ht="15" x14ac:dyDescent="0.25">
      <c r="A24" s="3" t="s">
        <v>7</v>
      </c>
      <c r="B24" s="3"/>
      <c r="C24" s="3"/>
      <c r="D24" s="3"/>
      <c r="E24" s="3"/>
      <c r="F24" s="3"/>
      <c r="G24" s="4">
        <v>0</v>
      </c>
      <c r="H24" s="4">
        <v>2</v>
      </c>
      <c r="I24" s="4">
        <v>38</v>
      </c>
      <c r="J24" s="4">
        <v>104</v>
      </c>
      <c r="K24" s="6">
        <f t="shared" si="0"/>
        <v>206</v>
      </c>
      <c r="L24" s="10">
        <v>116</v>
      </c>
    </row>
    <row r="25" spans="1:12" ht="15" x14ac:dyDescent="0.25">
      <c r="A25" s="3" t="s">
        <v>14</v>
      </c>
      <c r="B25" s="3"/>
      <c r="C25" s="3"/>
      <c r="D25" s="3"/>
      <c r="E25" s="3"/>
      <c r="F25" s="3"/>
      <c r="G25" s="4">
        <v>0</v>
      </c>
      <c r="H25" s="4">
        <v>30</v>
      </c>
      <c r="I25" s="4">
        <v>65</v>
      </c>
      <c r="J25" s="4">
        <v>108</v>
      </c>
      <c r="K25" s="6">
        <f t="shared" si="0"/>
        <v>186</v>
      </c>
      <c r="L25" s="10">
        <v>237</v>
      </c>
    </row>
    <row r="26" spans="1:12" ht="15" x14ac:dyDescent="0.25">
      <c r="A26" s="3" t="s">
        <v>19</v>
      </c>
      <c r="B26" s="3"/>
      <c r="C26" s="3"/>
      <c r="D26" s="3"/>
      <c r="E26" s="3"/>
      <c r="F26" s="3"/>
      <c r="G26" s="4">
        <v>3</v>
      </c>
      <c r="H26" s="4">
        <v>20</v>
      </c>
      <c r="I26" s="4">
        <v>42</v>
      </c>
      <c r="J26" s="4">
        <v>122</v>
      </c>
      <c r="K26" s="6">
        <f t="shared" si="0"/>
        <v>224</v>
      </c>
      <c r="L26" s="10">
        <f>J26+33</f>
        <v>155</v>
      </c>
    </row>
    <row r="27" spans="1:12" x14ac:dyDescent="0.3">
      <c r="A27" s="3" t="s">
        <v>23</v>
      </c>
      <c r="B27" s="3"/>
      <c r="C27" s="3"/>
      <c r="D27" s="3"/>
      <c r="E27" s="3"/>
      <c r="F27" s="3"/>
      <c r="G27" s="4">
        <v>0</v>
      </c>
      <c r="H27" s="4">
        <v>3</v>
      </c>
      <c r="I27" s="4">
        <v>68</v>
      </c>
      <c r="J27" s="4">
        <v>154</v>
      </c>
      <c r="K27" s="6">
        <f t="shared" si="0"/>
        <v>305</v>
      </c>
      <c r="L27" s="10">
        <f>J27+9</f>
        <v>163</v>
      </c>
    </row>
    <row r="28" spans="1:12" x14ac:dyDescent="0.3">
      <c r="A28" s="5" t="s">
        <v>24</v>
      </c>
      <c r="B28" s="6">
        <f t="shared" ref="B28:F28" si="1">SUM(B2:B27)</f>
        <v>23</v>
      </c>
      <c r="C28" s="6">
        <f t="shared" si="1"/>
        <v>35</v>
      </c>
      <c r="D28" s="6">
        <f t="shared" si="1"/>
        <v>38</v>
      </c>
      <c r="E28" s="6">
        <f t="shared" si="1"/>
        <v>61</v>
      </c>
      <c r="F28" s="6">
        <f t="shared" si="1"/>
        <v>75</v>
      </c>
      <c r="G28" s="6">
        <f t="shared" ref="G28:L28" si="2">SUM(G2:G27)</f>
        <v>172</v>
      </c>
      <c r="H28" s="6">
        <f t="shared" si="2"/>
        <v>237</v>
      </c>
      <c r="I28" s="6">
        <f t="shared" si="2"/>
        <v>423</v>
      </c>
      <c r="J28" s="6">
        <f t="shared" si="2"/>
        <v>739</v>
      </c>
      <c r="K28" s="6">
        <f t="shared" si="2"/>
        <v>1241</v>
      </c>
      <c r="L28" s="6">
        <f t="shared" si="2"/>
        <v>957</v>
      </c>
    </row>
    <row r="29" spans="1:12" x14ac:dyDescent="0.3">
      <c r="B29" s="7"/>
      <c r="C29" s="7">
        <f t="shared" ref="C29:J29" si="3">(C28-B28)/B28</f>
        <v>0.52173913043478259</v>
      </c>
      <c r="D29" s="7">
        <f t="shared" si="3"/>
        <v>8.5714285714285715E-2</v>
      </c>
      <c r="E29" s="7">
        <f t="shared" si="3"/>
        <v>0.60526315789473684</v>
      </c>
      <c r="F29" s="7">
        <f t="shared" si="3"/>
        <v>0.22950819672131148</v>
      </c>
      <c r="G29" s="7">
        <f t="shared" si="3"/>
        <v>1.2933333333333332</v>
      </c>
      <c r="H29" s="7">
        <f t="shared" si="3"/>
        <v>0.37790697674418605</v>
      </c>
      <c r="I29" s="7">
        <f t="shared" si="3"/>
        <v>0.78481012658227844</v>
      </c>
      <c r="J29" s="9">
        <f t="shared" si="3"/>
        <v>0.74704491725768318</v>
      </c>
      <c r="K29" s="9">
        <f>(K28-J28)/J28</f>
        <v>0.6792963464140731</v>
      </c>
      <c r="L29" s="9" t="s">
        <v>32</v>
      </c>
    </row>
    <row r="30" spans="1:12" x14ac:dyDescent="0.3">
      <c r="K30" s="11" t="s">
        <v>31</v>
      </c>
      <c r="L30" s="12" t="s">
        <v>33</v>
      </c>
    </row>
  </sheetData>
  <sortState ref="A2:J27">
    <sortCondition ref="J2:J2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Marusinec</dc:creator>
  <cp:lastModifiedBy>Radovan</cp:lastModifiedBy>
  <dcterms:created xsi:type="dcterms:W3CDTF">2015-03-23T22:28:43Z</dcterms:created>
  <dcterms:modified xsi:type="dcterms:W3CDTF">2018-07-19T21:41:12Z</dcterms:modified>
</cp:coreProperties>
</file>